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BizSolution\PSIMS\FormatFile\2019Q4_2AddFreefloatFileToPSIMSShareholder\9 ShareholderGroup\"/>
    </mc:Choice>
  </mc:AlternateContent>
  <bookViews>
    <workbookView xWindow="600" yWindow="210" windowWidth="9720" windowHeight="6345" tabRatio="916"/>
  </bookViews>
  <sheets>
    <sheet name="version-history" sheetId="69" r:id="rId1"/>
    <sheet name="Main" sheetId="49" r:id="rId2"/>
    <sheet name="holder" sheetId="13" r:id="rId3"/>
    <sheet name="hldnat" sheetId="44" r:id="rId4"/>
    <sheet name="freeflt" sheetId="70" r:id="rId5"/>
  </sheets>
  <definedNames>
    <definedName name="CIQWBGuid" hidden="1">"48ae29af-5e38-4f3c-9507-73fe6f752891"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"06/17/2014 15:54:29"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B1" i="70" l="1"/>
  <c r="A1" i="70"/>
  <c r="A5" i="49"/>
  <c r="F12" i="70" l="1"/>
  <c r="A6" i="70"/>
  <c r="A7" i="70" s="1"/>
  <c r="A8" i="70" s="1"/>
  <c r="A9" i="70" s="1"/>
  <c r="A10" i="70" s="1"/>
  <c r="A11" i="70" s="1"/>
  <c r="C4" i="70"/>
  <c r="E4" i="70" s="1"/>
  <c r="C5" i="70" s="1"/>
  <c r="E5" i="70" s="1"/>
  <c r="C6" i="70" s="1"/>
  <c r="E6" i="70" s="1"/>
  <c r="C7" i="70" s="1"/>
  <c r="E7" i="70" s="1"/>
  <c r="C8" i="70" s="1"/>
  <c r="E8" i="70" s="1"/>
  <c r="C9" i="70" s="1"/>
  <c r="E9" i="70" s="1"/>
  <c r="C10" i="70" s="1"/>
  <c r="E10" i="70" s="1"/>
  <c r="C11" i="70" s="1"/>
  <c r="E11" i="70" s="1"/>
  <c r="F20" i="13" l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C5" i="13"/>
  <c r="E5" i="13" s="1"/>
  <c r="C6" i="13" s="1"/>
  <c r="E6" i="13" s="1"/>
  <c r="C7" i="13" s="1"/>
  <c r="E7" i="13" s="1"/>
  <c r="C8" i="13" s="1"/>
  <c r="E8" i="13" s="1"/>
  <c r="C9" i="13" s="1"/>
  <c r="E9" i="13" s="1"/>
  <c r="C10" i="13" s="1"/>
  <c r="E10" i="13" s="1"/>
  <c r="C11" i="13" s="1"/>
  <c r="E11" i="13" s="1"/>
  <c r="C12" i="13" s="1"/>
  <c r="E12" i="13" s="1"/>
  <c r="C13" i="13" s="1"/>
  <c r="E13" i="13" s="1"/>
  <c r="C14" i="13" s="1"/>
  <c r="E14" i="13" s="1"/>
  <c r="C15" i="13" s="1"/>
  <c r="E15" i="13" s="1"/>
  <c r="C16" i="13" s="1"/>
  <c r="E16" i="13" s="1"/>
  <c r="C17" i="13" s="1"/>
  <c r="E17" i="13" s="1"/>
  <c r="C18" i="13" s="1"/>
  <c r="E18" i="13" s="1"/>
  <c r="C19" i="13" s="1"/>
  <c r="E19" i="13" s="1"/>
  <c r="A4" i="49" l="1"/>
  <c r="B1" i="44" l="1"/>
  <c r="F12" i="44"/>
  <c r="C4" i="44"/>
  <c r="E4" i="44" s="1"/>
  <c r="C5" i="44" s="1"/>
  <c r="E5" i="44" s="1"/>
  <c r="C6" i="44" s="1"/>
  <c r="E6" i="44" s="1"/>
  <c r="A6" i="44"/>
  <c r="A7" i="44"/>
  <c r="A8" i="44" s="1"/>
  <c r="A9" i="44" s="1"/>
  <c r="A10" i="44" s="1"/>
  <c r="A11" i="44" s="1"/>
  <c r="C4" i="13"/>
  <c r="E4" i="13"/>
  <c r="B1" i="13"/>
  <c r="C7" i="44" l="1"/>
  <c r="E7" i="44" s="1"/>
  <c r="C8" i="44" s="1"/>
  <c r="E8" i="44" s="1"/>
  <c r="C9" i="44" s="1"/>
  <c r="E9" i="44" s="1"/>
  <c r="C10" i="44" s="1"/>
  <c r="E10" i="44" s="1"/>
  <c r="C11" i="44" s="1"/>
  <c r="E11" i="44" s="1"/>
  <c r="A1" i="13" l="1"/>
  <c r="A1" i="44" l="1"/>
</calcChain>
</file>

<file path=xl/sharedStrings.xml><?xml version="1.0" encoding="utf-8"?>
<sst xmlns="http://schemas.openxmlformats.org/spreadsheetml/2006/main" count="208" uniqueCount="97">
  <si>
    <t>Note</t>
  </si>
  <si>
    <t>No. of Shareholders</t>
  </si>
  <si>
    <t>Revision History</t>
  </si>
  <si>
    <t>Date</t>
  </si>
  <si>
    <t>Version</t>
  </si>
  <si>
    <t>Number of shareholder in each nationality</t>
  </si>
  <si>
    <t>The data include only nationalitys that hold top ten number of shares by descending</t>
  </si>
  <si>
    <t>บอกถึงการจบ Record  มีสัญลักษณ์เป็น *</t>
  </si>
  <si>
    <t>Security identification number</t>
  </si>
  <si>
    <t>Nationality of shareholder</t>
  </si>
  <si>
    <t>Number of shares held by the shareholder in each nationality</t>
  </si>
  <si>
    <t>Sequence number of shareholder according to the size of shares in hand</t>
  </si>
  <si>
    <t xml:space="preserve">Number of shares held by the shareholder </t>
  </si>
  <si>
    <t>End of Record</t>
  </si>
  <si>
    <t>No. of Shares</t>
  </si>
  <si>
    <t>Sequence of Shareholders</t>
  </si>
  <si>
    <t>Number of Shares In Hand</t>
  </si>
  <si>
    <t>Percent of Share  In Hand</t>
  </si>
  <si>
    <t>-</t>
  </si>
  <si>
    <t>Key</t>
  </si>
  <si>
    <t>Major Shareholders  (Holder.dat)</t>
  </si>
  <si>
    <t>Definition for NVDR shares
  - Information from Book closing date before 18 January 2010: number of NVDR shares compared to the number of Total NVDR Issues (%)
  - Information from Book closing date of 18 January 2010 onwards:  number of NVDR shares compared to the number of Total Paid-up Shares in Underlying Stock (%)
Definition for Other shares
Number of shares compared to number of Total Paid-up Shares (%)</t>
  </si>
  <si>
    <t>Shareholder Type</t>
  </si>
  <si>
    <t>Nationality</t>
  </si>
  <si>
    <t>Column</t>
  </si>
  <si>
    <t>Byte</t>
  </si>
  <si>
    <t>Format</t>
  </si>
  <si>
    <t>Record Flag</t>
  </si>
  <si>
    <t>D = Delete, I = Insert</t>
  </si>
  <si>
    <t>Security Name</t>
  </si>
  <si>
    <t>Security Id</t>
  </si>
  <si>
    <t>dd/mm/yyyy</t>
  </si>
  <si>
    <t>N</t>
  </si>
  <si>
    <t>ความหมาย</t>
  </si>
  <si>
    <t>A</t>
  </si>
  <si>
    <t>Shareholder</t>
  </si>
  <si>
    <t>Shareholder by Nationality (HldNat.dat)</t>
  </si>
  <si>
    <t>Security symbol</t>
  </si>
  <si>
    <t>The record is ended, indicated by sign *</t>
  </si>
  <si>
    <t>Field Name</t>
  </si>
  <si>
    <t>Size</t>
  </si>
  <si>
    <t>Description</t>
  </si>
  <si>
    <t>ข้อมูลผู้ถือหุ้น</t>
  </si>
  <si>
    <t>ข้อมูลผู้ถือหุ้นตามสัญชาติ</t>
  </si>
  <si>
    <t>ชื่อย่อหลักทรัพย์</t>
  </si>
  <si>
    <t>รหัสหลักทรัพย์</t>
  </si>
  <si>
    <t>ลำดับที่ของผู้ถือหุ้นเรียงตามขนาดของหุ้นที่ถือ</t>
  </si>
  <si>
    <t>จำนวนหุ้นที่ถือครอง</t>
  </si>
  <si>
    <t>สำหรับหลักทรัพย์ NVDR 
  - ข้อมูลของวันปิดสมุดทะเบียนก่อน 18 มกราคม 2553 หมายถึง "% การถือครองหลักทรัพย์ประเภท NVDR เมื่อเทียบกับจำนวนหลักทรัพย์ NVDR นั้นๆทั้งหมด"
  - ข้อมูลของวันปิดสมุดทะเบียนตั้งแต่ 18 มกราคม 2553 เป็นต้นไปหมายถึง "% การถือครองหลักทรัพย์ประเภท NVDR เมื่อเทียบกับจำนวนหุ้นชำระแล้วของหลักทรัพย์อ้างอิงนั้นๆ (paid-up shares)"
สำหรับหลักทรัพย์ประเภทอื่นๆ
หมายถึง “% การถือครองเมื่อเทียบกับทุนเรียกชำระแล้ว”</t>
  </si>
  <si>
    <t>จำนวนผู้ถือหุ้น</t>
  </si>
  <si>
    <t>สัญชาติผู้ถือหุ้น</t>
  </si>
  <si>
    <t>จำนวนหุ้นที่ถือ</t>
  </si>
  <si>
    <t>สัญชาติของผู้ถือหุ้น</t>
  </si>
  <si>
    <t>Shareholder's Nationality</t>
  </si>
  <si>
    <t>Type of shareholder
0 = Local Juristic Person
1 = Local Individual
2 = Foreign Juristic Person
3 = Foreign Individual
'' = Others (for security that TSD not as a registrar)
** Stop Dissemination 02/09/2013 **</t>
  </si>
  <si>
    <t>ประเภทของผู้ถือหุ้น
0 = นิติบุคคลในประเทศ
1 = บุคคลธรรมดาในประเทศ
2 = นิติบุคคลต่างประเทศ
3 = บุคคลธรรมดาต่างประเทศ
'' = อื่นๆ (เช่น ผู้ถือหลักทรัพย์ ที่ TSD ไม่ได้เป็นนายทะเบียน)
** ยกเลิกการเผยแพร่ ตั้งแต่ 02/09/2556 **</t>
  </si>
  <si>
    <t xml:space="preserve">PSIMS : All Company Format File </t>
  </si>
  <si>
    <t>All Company Information Format File</t>
  </si>
  <si>
    <t>Create Version</t>
  </si>
  <si>
    <t>ข้อมูลผู้ถืหุ้น ณ วันที่  :
 - กรณีกำหนดแบบ Book Closing Date  : วันที่กำหนดการให้สิทธิผู้ถือหุ้น หมายถึง วันที่ปิดสมุด
 - กรณีกำหนดแบบ Record Date : วันที่กำหนดการให้สิทธิผู้ถือหุ้น หมายถึง วันที่รวบรวมรายชื่อผู้ถือหุ้น</t>
  </si>
  <si>
    <t>Shareholder as of date :
- if Book Closing date : Shareholder as of date means book closing date
- if Record Date : Shareholder as of date means Record date</t>
  </si>
  <si>
    <t>Shareholder as of date</t>
  </si>
  <si>
    <t>19/08/2019</t>
  </si>
  <si>
    <t>file holder.dat
- Add Field for Shareholder Name in English</t>
  </si>
  <si>
    <t>Title Name of Shareholder in English</t>
  </si>
  <si>
    <t>Title name of shareholder  in English</t>
  </si>
  <si>
    <t>คำนำหน้าชื่อผู้ถือหุ้นภาษาอังกฤษ</t>
  </si>
  <si>
    <t>First Name of Shareholder  in English</t>
  </si>
  <si>
    <t>First name of shareholder  in English</t>
  </si>
  <si>
    <t>ชื่อผู้ถือหุ้นภาษาอังกฤษ</t>
  </si>
  <si>
    <t>Last Name of Shareholder  in English</t>
  </si>
  <si>
    <t>Last name of shareholder  in English</t>
  </si>
  <si>
    <t>นามสกุลผู้ถือหุ้นภาษาอังกฤษ</t>
  </si>
  <si>
    <t>หมายเหตุ    คำนำหน้าชื่อ ชื่อ และนามสกุลผู้ถือหุ้นอาจมีข้อมูลเพียงภาษาใดภาษาหนึ่ง (ไทยหรืออังกฤษ) หรือมีทั้ง 2 ภาษาก็ได้</t>
  </si>
  <si>
    <t>Remark    A title, first name and last name of shareholder may be provided in Thai only, English only or Both languages.</t>
  </si>
  <si>
    <t xml:space="preserve">D = Delete, I = Insert, U = Update </t>
  </si>
  <si>
    <t>Minor Shareholders (Free float)</t>
  </si>
  <si>
    <t>No. of Minor Shareholders (Free float)</t>
  </si>
  <si>
    <t>% Shares in Minor Shareholders (% Free float)</t>
  </si>
  <si>
    <t>% Shares held by  Minor Shareholders (% Free float)</t>
  </si>
  <si>
    <t>Book Closing Type</t>
  </si>
  <si>
    <t>Type of book closing
XM = Meeting
IPO = Initial Public Offering (IPO)</t>
  </si>
  <si>
    <t>ชื่อย่อประเภทการปิดสมุดทะเบียนฯ
XM = Meeting
IPO = Initial Public Offering (IPO)</t>
  </si>
  <si>
    <t>Title Name of Shareholder in Thai</t>
  </si>
  <si>
    <t>Title name of shareholder in Thai</t>
  </si>
  <si>
    <t>คำนำหน้าชื่อผู้ถือหุ้นภาษาไทย</t>
  </si>
  <si>
    <t>First Name of Shareholder in Thai</t>
  </si>
  <si>
    <t>First name of shareholder in Thai</t>
  </si>
  <si>
    <t>ชื่อผู้ถือหุ้นภาษาไทย</t>
  </si>
  <si>
    <t>Last Name of Shareholder in Thai</t>
  </si>
  <si>
    <t>Last name of shareholder in Thai</t>
  </si>
  <si>
    <t>นามสกุลผู้ถือหุ้นภาษาไทย</t>
  </si>
  <si>
    <t>Free Float  Shares Holder (freeflt.dat)</t>
  </si>
  <si>
    <t>ข้อมูลรายละเอียดจำนวนหุ้น Free Float ของหลักทรัพย์</t>
  </si>
  <si>
    <r>
      <t>จำนวนผู้ถือหุ้นรายย่อย (</t>
    </r>
    <r>
      <rPr>
        <sz val="14"/>
        <color rgb="FFFF0000"/>
        <rFont val="Browallia New"/>
        <family val="2"/>
      </rPr>
      <t>Free float)</t>
    </r>
  </si>
  <si>
    <r>
      <t xml:space="preserve">% การถือหุ้นของผู้ถือหุ้นรายย่อย </t>
    </r>
    <r>
      <rPr>
        <sz val="14"/>
        <color rgb="FFFF0000"/>
        <rFont val="Browallia New"/>
        <family val="2"/>
      </rPr>
      <t>(% Free float)</t>
    </r>
  </si>
  <si>
    <t>Add File Freeflt.dat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</si>
</sst>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6" formatCode="00000"/>
    <numFmt numFmtId="167" formatCode="00000\-0000"/>
    <numFmt numFmtId="168" formatCode="dd/mm/yyyy"/>
  </numFmts>
  <fonts count="20" x14ac:knownFonts="1">
    <font>
      <sz val="14"/>
      <name val="Cordia New"/>
      <charset val="222"/>
    </font>
    <font>
      <b/>
      <sz val="14"/>
      <name val="Cordia New"/>
      <family val="2"/>
    </font>
    <font>
      <sz val="14"/>
      <name val="Cordia New"/>
      <family val="2"/>
    </font>
    <font>
      <u/>
      <sz val="14"/>
      <name val="Cordia New"/>
      <family val="2"/>
    </font>
    <font>
      <sz val="12"/>
      <name val="Times New Roman"/>
      <family val="1"/>
    </font>
    <font>
      <b/>
      <i/>
      <sz val="14"/>
      <name val="Cordia New"/>
      <family val="2"/>
    </font>
    <font>
      <b/>
      <sz val="18"/>
      <color indexed="12"/>
      <name val="Cordia New"/>
      <family val="2"/>
    </font>
    <font>
      <sz val="12"/>
      <name val="CordiaUPC"/>
      <family val="2"/>
      <charset val="222"/>
    </font>
    <font>
      <sz val="12"/>
      <name val="AngsanaUPC"/>
      <family val="1"/>
      <charset val="222"/>
    </font>
    <font>
      <sz val="14"/>
      <name val="Browallia New"/>
      <family val="2"/>
    </font>
    <font>
      <b/>
      <sz val="26"/>
      <name val="Browallia New"/>
      <family val="2"/>
    </font>
    <font>
      <b/>
      <sz val="18"/>
      <name val="Browallia New"/>
      <family val="2"/>
    </font>
    <font>
      <b/>
      <sz val="16"/>
      <name val="Browallia New"/>
      <family val="2"/>
    </font>
    <font>
      <b/>
      <sz val="14"/>
      <name val="Browallia New"/>
      <family val="2"/>
    </font>
    <font>
      <u/>
      <sz val="14"/>
      <color theme="10"/>
      <name val="Cordia New"/>
      <family val="2"/>
    </font>
    <font>
      <sz val="14"/>
      <color rgb="FFFF0000"/>
      <name val="Browall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sz val="12"/>
      <color rgb="FFFF0000"/>
      <name val="Times New Roman"/>
      <family val="1"/>
    </font>
    <font>
      <sz val="14"/>
      <color rgb="FFFF0000"/>
      <name val="BrowalliaUPC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/>
    <xf numFmtId="164" fontId="2" fillId="0" borderId="0" xfId="0" quotePrefix="1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0" xfId="2" applyFont="1" applyFill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2" fillId="0" borderId="0" xfId="3" applyFont="1" applyFill="1" applyAlignment="1">
      <alignment horizontal="left" vertical="top" wrapText="1"/>
    </xf>
    <xf numFmtId="0" fontId="2" fillId="0" borderId="0" xfId="2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2" xfId="0" applyFont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6" fontId="2" fillId="0" borderId="0" xfId="3" applyNumberFormat="1" applyFont="1" applyFill="1" applyAlignment="1">
      <alignment vertical="top" wrapText="1"/>
    </xf>
    <xf numFmtId="0" fontId="14" fillId="0" borderId="0" xfId="4" applyFill="1" applyBorder="1" applyAlignment="1" applyProtection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15" fillId="2" borderId="3" xfId="1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 vertical="top" wrapText="1"/>
    </xf>
    <xf numFmtId="0" fontId="14" fillId="0" borderId="0" xfId="4" applyFill="1" applyBorder="1" applyAlignment="1" applyProtection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/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/>
    </xf>
    <xf numFmtId="0" fontId="17" fillId="2" borderId="0" xfId="0" applyFont="1" applyFill="1" applyAlignment="1">
      <alignment horizontal="center" vertical="top"/>
    </xf>
    <xf numFmtId="0" fontId="18" fillId="2" borderId="0" xfId="0" applyFont="1" applyFill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0" xfId="2" applyNumberFormat="1" applyFont="1" applyFill="1" applyAlignment="1">
      <alignment vertical="top" wrapText="1"/>
    </xf>
    <xf numFmtId="164" fontId="16" fillId="2" borderId="0" xfId="0" quotePrefix="1" applyNumberFormat="1" applyFont="1" applyFill="1" applyAlignment="1">
      <alignment horizontal="center" vertical="top" wrapText="1"/>
    </xf>
    <xf numFmtId="0" fontId="16" fillId="2" borderId="0" xfId="2" applyFont="1" applyFill="1" applyAlignment="1">
      <alignment vertical="top" wrapText="1"/>
    </xf>
    <xf numFmtId="0" fontId="16" fillId="2" borderId="0" xfId="3" applyFont="1" applyFill="1" applyAlignment="1">
      <alignment horizontal="left" vertical="top" wrapText="1"/>
    </xf>
    <xf numFmtId="0" fontId="15" fillId="2" borderId="0" xfId="0" applyFont="1" applyFill="1"/>
    <xf numFmtId="164" fontId="16" fillId="2" borderId="0" xfId="0" applyNumberFormat="1" applyFont="1" applyFill="1" applyAlignment="1">
      <alignment horizontal="center" vertical="top" wrapText="1"/>
    </xf>
    <xf numFmtId="0" fontId="19" fillId="2" borderId="0" xfId="0" applyFont="1" applyFill="1"/>
    <xf numFmtId="0" fontId="15" fillId="2" borderId="0" xfId="0" applyFont="1" applyFill="1" applyAlignment="1">
      <alignment vertical="top" wrapText="1"/>
    </xf>
    <xf numFmtId="167" fontId="15" fillId="2" borderId="4" xfId="1" applyNumberFormat="1" applyFont="1" applyFill="1" applyBorder="1" applyAlignment="1">
      <alignment horizontal="left" vertical="top" wrapText="1"/>
    </xf>
    <xf numFmtId="167" fontId="15" fillId="2" borderId="6" xfId="1" quotePrefix="1" applyNumberFormat="1" applyFont="1" applyFill="1" applyBorder="1" applyAlignment="1">
      <alignment horizontal="left" vertical="top" wrapText="1"/>
    </xf>
    <xf numFmtId="167" fontId="15" fillId="2" borderId="2" xfId="1" quotePrefix="1" applyNumberFormat="1" applyFont="1" applyFill="1" applyBorder="1" applyAlignment="1">
      <alignment horizontal="left" vertical="top" wrapText="1"/>
    </xf>
    <xf numFmtId="168" fontId="9" fillId="0" borderId="4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6" fillId="2" borderId="1" xfId="0" applyFont="1" applyFill="1" applyBorder="1" applyAlignment="1">
      <alignment horizontal="center" vertical="top" wrapText="1"/>
    </xf>
    <xf numFmtId="168" fontId="15" fillId="2" borderId="4" xfId="0" applyNumberFormat="1" applyFont="1" applyFill="1" applyBorder="1" applyAlignment="1">
      <alignment horizontal="center" vertical="top" wrapText="1"/>
    </xf>
    <xf numFmtId="168" fontId="15" fillId="2" borderId="2" xfId="0" applyNumberFormat="1" applyFont="1" applyFill="1" applyBorder="1" applyAlignment="1">
      <alignment horizontal="center" vertical="top" wrapText="1"/>
    </xf>
  </cellXfs>
  <cellStyles count="5">
    <cellStyle name="Hyperlink" xfId="4" builtinId="8"/>
    <cellStyle name="Normal" xfId="0" builtinId="0"/>
    <cellStyle name="Normal 2" xfId="1"/>
    <cellStyle name="Normal_SIMS-C_1" xfId="2"/>
    <cellStyle name="Normal_SMC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1</xdr:row>
      <xdr:rowOff>114957</xdr:rowOff>
    </xdr:from>
    <xdr:to>
      <xdr:col>9</xdr:col>
      <xdr:colOff>457199</xdr:colOff>
      <xdr:row>1</xdr:row>
      <xdr:rowOff>447674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123949" y="143532"/>
          <a:ext cx="4695825" cy="332717"/>
        </a:xfrm>
        <a:prstGeom prst="rect">
          <a:avLst/>
        </a:prstGeom>
        <a:solidFill>
          <a:srgbClr val="C0C0C0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lbertus Extra Bold"/>
            </a:rPr>
            <a:t>IT DIVISION</a:t>
          </a:r>
        </a:p>
        <a:p>
          <a:pPr algn="r" rtl="0">
            <a:defRPr sz="1000"/>
          </a:pPr>
          <a:endParaRPr lang="en-US" sz="1000" b="1" i="0" strike="noStrike">
            <a:solidFill>
              <a:srgbClr val="FFFFFF"/>
            </a:solidFill>
            <a:latin typeface="Albertus Extra Bold"/>
          </a:endParaRP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447675</xdr:colOff>
      <xdr:row>1</xdr:row>
      <xdr:rowOff>457200</xdr:rowOff>
    </xdr:to>
    <xdr:sp macro="" textlink="">
      <xdr:nvSpPr>
        <xdr:cNvPr id="79936" name="Oval 5"/>
        <xdr:cNvSpPr>
          <a:spLocks noChangeArrowheads="1"/>
        </xdr:cNvSpPr>
      </xdr:nvSpPr>
      <xdr:spPr bwMode="auto">
        <a:xfrm>
          <a:off x="66675" y="28575"/>
          <a:ext cx="381000" cy="457200"/>
        </a:xfrm>
        <a:prstGeom prst="ellipse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76200</xdr:colOff>
      <xdr:row>1</xdr:row>
      <xdr:rowOff>47625</xdr:rowOff>
    </xdr:from>
    <xdr:to>
      <xdr:col>2</xdr:col>
      <xdr:colOff>57150</xdr:colOff>
      <xdr:row>1</xdr:row>
      <xdr:rowOff>600075</xdr:rowOff>
    </xdr:to>
    <xdr:pic>
      <xdr:nvPicPr>
        <xdr:cNvPr id="79937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9715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M11"/>
  <sheetViews>
    <sheetView tabSelected="1" zoomScaleNormal="100" workbookViewId="0">
      <pane ySplit="8" topLeftCell="A9" activePane="bottomLeft" state="frozen"/>
      <selection pane="bottomLeft" activeCell="G12" sqref="G12"/>
    </sheetView>
  </sheetViews>
  <sheetFormatPr defaultRowHeight="20.25" x14ac:dyDescent="0.4"/>
  <cols>
    <col min="1" max="2" width="7.42578125" style="34" customWidth="1"/>
    <col min="3" max="3" width="8.7109375" style="34" customWidth="1"/>
    <col min="4" max="4" width="5" style="34" customWidth="1"/>
    <col min="5" max="5" width="11" style="34" customWidth="1"/>
    <col min="6" max="6" width="13.42578125" style="34" customWidth="1"/>
    <col min="7" max="7" width="6" style="34" customWidth="1"/>
    <col min="8" max="8" width="9.140625" style="34"/>
    <col min="9" max="9" width="12.28515625" style="34" customWidth="1"/>
    <col min="10" max="10" width="7" style="34" customWidth="1"/>
    <col min="11" max="11" width="10.5703125" style="34" customWidth="1"/>
    <col min="12" max="12" width="14.140625" style="34" customWidth="1"/>
    <col min="13" max="16384" width="9.140625" style="34"/>
  </cols>
  <sheetData>
    <row r="1" spans="1:13" ht="2.25" customHeight="1" x14ac:dyDescent="0.4"/>
    <row r="2" spans="1:13" ht="51.75" customHeight="1" x14ac:dyDescent="0.4"/>
    <row r="3" spans="1:13" ht="3.75" customHeight="1" x14ac:dyDescent="0.4"/>
    <row r="4" spans="1:13" ht="36" customHeight="1" x14ac:dyDescent="0.4">
      <c r="A4" s="72" t="s">
        <v>56</v>
      </c>
      <c r="B4" s="72"/>
      <c r="C4" s="72"/>
      <c r="D4" s="72"/>
      <c r="E4" s="72"/>
      <c r="F4" s="72"/>
      <c r="G4" s="72"/>
      <c r="H4" s="72"/>
      <c r="I4" s="72"/>
      <c r="J4" s="72"/>
      <c r="L4" s="33"/>
      <c r="M4" s="33"/>
    </row>
    <row r="5" spans="1:13" ht="6.75" customHeight="1" x14ac:dyDescent="0.4">
      <c r="A5" s="35"/>
      <c r="B5" s="35"/>
      <c r="C5" s="35"/>
      <c r="D5" s="35"/>
      <c r="E5" s="35"/>
      <c r="F5" s="35"/>
      <c r="G5" s="35"/>
    </row>
    <row r="6" spans="1:13" ht="3.75" customHeight="1" x14ac:dyDescent="0.4">
      <c r="A6" s="35"/>
      <c r="B6" s="35"/>
      <c r="C6" s="35"/>
      <c r="D6" s="35"/>
      <c r="E6" s="35"/>
      <c r="F6" s="35"/>
      <c r="G6" s="35"/>
    </row>
    <row r="7" spans="1:13" ht="18.75" customHeight="1" x14ac:dyDescent="0.55000000000000004">
      <c r="A7" s="36" t="s">
        <v>2</v>
      </c>
      <c r="B7" s="37"/>
      <c r="C7"/>
      <c r="D7"/>
      <c r="E7"/>
      <c r="F7"/>
      <c r="G7"/>
      <c r="H7"/>
      <c r="I7"/>
      <c r="J7"/>
      <c r="K7"/>
      <c r="L7"/>
    </row>
    <row r="8" spans="1:13" ht="18.75" customHeight="1" x14ac:dyDescent="0.4">
      <c r="A8" s="73" t="s">
        <v>3</v>
      </c>
      <c r="B8" s="74"/>
      <c r="C8" s="38" t="s">
        <v>4</v>
      </c>
      <c r="D8" s="75" t="s">
        <v>41</v>
      </c>
      <c r="E8" s="75"/>
      <c r="F8" s="75"/>
      <c r="G8" s="75"/>
      <c r="H8" s="75"/>
      <c r="I8" s="75"/>
      <c r="J8" s="75"/>
    </row>
    <row r="9" spans="1:13" ht="30.75" customHeight="1" x14ac:dyDescent="0.4">
      <c r="A9" s="69">
        <v>42989</v>
      </c>
      <c r="B9" s="70"/>
      <c r="C9" s="39">
        <v>1</v>
      </c>
      <c r="D9" s="71" t="s">
        <v>58</v>
      </c>
      <c r="E9" s="71"/>
      <c r="F9" s="71"/>
      <c r="G9" s="71"/>
      <c r="H9" s="71"/>
      <c r="I9" s="71"/>
      <c r="J9" s="71"/>
    </row>
    <row r="10" spans="1:13" ht="48" customHeight="1" x14ac:dyDescent="0.4">
      <c r="A10" s="69" t="s">
        <v>62</v>
      </c>
      <c r="B10" s="70"/>
      <c r="C10" s="39">
        <v>1.1000000000000001</v>
      </c>
      <c r="D10" s="71" t="s">
        <v>63</v>
      </c>
      <c r="E10" s="71"/>
      <c r="F10" s="71"/>
      <c r="G10" s="71"/>
      <c r="H10" s="71"/>
      <c r="I10" s="71"/>
      <c r="J10" s="71"/>
    </row>
    <row r="11" spans="1:13" s="45" customFormat="1" ht="24" customHeight="1" x14ac:dyDescent="0.4">
      <c r="A11" s="80">
        <v>43829</v>
      </c>
      <c r="B11" s="81"/>
      <c r="C11" s="44">
        <v>1.2</v>
      </c>
      <c r="D11" s="66" t="s">
        <v>96</v>
      </c>
      <c r="E11" s="67"/>
      <c r="F11" s="67"/>
      <c r="G11" s="67"/>
      <c r="H11" s="67"/>
      <c r="I11" s="67"/>
      <c r="J11" s="68"/>
    </row>
  </sheetData>
  <mergeCells count="9">
    <mergeCell ref="A4:J4"/>
    <mergeCell ref="A8:B8"/>
    <mergeCell ref="D8:J8"/>
    <mergeCell ref="A11:B11"/>
    <mergeCell ref="D11:J11"/>
    <mergeCell ref="A10:B10"/>
    <mergeCell ref="D10:J10"/>
    <mergeCell ref="A9:B9"/>
    <mergeCell ref="D9:J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CC"/>
    <pageSetUpPr fitToPage="1"/>
  </sheetPr>
  <dimension ref="A1:C5"/>
  <sheetViews>
    <sheetView workbookViewId="0">
      <selection activeCell="B11" sqref="B11"/>
    </sheetView>
  </sheetViews>
  <sheetFormatPr defaultRowHeight="21.75" x14ac:dyDescent="0.5"/>
  <cols>
    <col min="1" max="1" width="3.85546875" style="20" customWidth="1"/>
    <col min="2" max="2" width="53.85546875" style="19" customWidth="1"/>
    <col min="3" max="3" width="64.5703125" style="18" bestFit="1" customWidth="1"/>
    <col min="4" max="16384" width="9.140625" style="19"/>
  </cols>
  <sheetData>
    <row r="1" spans="1:3" ht="21.75" customHeight="1" x14ac:dyDescent="0.55000000000000004">
      <c r="A1" s="76" t="s">
        <v>57</v>
      </c>
      <c r="B1" s="76"/>
      <c r="C1" s="76"/>
    </row>
    <row r="2" spans="1:3" x14ac:dyDescent="0.5">
      <c r="A2" s="17"/>
      <c r="B2" s="16" t="s">
        <v>35</v>
      </c>
    </row>
    <row r="3" spans="1:3" x14ac:dyDescent="0.5">
      <c r="A3" s="17">
        <v>1</v>
      </c>
      <c r="B3" s="41" t="s">
        <v>20</v>
      </c>
      <c r="C3" s="18" t="s">
        <v>42</v>
      </c>
    </row>
    <row r="4" spans="1:3" x14ac:dyDescent="0.5">
      <c r="A4" s="17">
        <f>A3+1</f>
        <v>2</v>
      </c>
      <c r="B4" s="41" t="s">
        <v>36</v>
      </c>
      <c r="C4" s="23" t="s">
        <v>43</v>
      </c>
    </row>
    <row r="5" spans="1:3" x14ac:dyDescent="0.5">
      <c r="A5" s="17">
        <f>A4+1</f>
        <v>3</v>
      </c>
      <c r="B5" s="49" t="s">
        <v>92</v>
      </c>
      <c r="C5" s="18" t="s">
        <v>93</v>
      </c>
    </row>
  </sheetData>
  <mergeCells count="1">
    <mergeCell ref="A1:C1"/>
  </mergeCells>
  <phoneticPr fontId="0" type="noConversion"/>
  <hyperlinks>
    <hyperlink ref="B3" location="holder!A1" display="Major Shareholders  (Holder.dat)"/>
    <hyperlink ref="B4" location="hldnat!A1" display="Shareholder by Nationality (HldNat.dat)"/>
    <hyperlink ref="B5" location="freeflt!A1" display="Free Float  Shares Holder (freeflt.dat)"/>
  </hyperlinks>
  <pageMargins left="0.7" right="0.25" top="0.5" bottom="0.67" header="0.5" footer="0.36"/>
  <pageSetup paperSize="9" scale="50" orientation="portrait" r:id="rId1"/>
  <headerFooter alignWithMargins="0">
    <oddFooter>&amp;L&amp;"Angsana New,Regular"&amp;12&amp;F &amp;D&amp;R&amp;"Angsana New,Regular"&amp;12&amp;P/&amp;N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27"/>
  <sheetViews>
    <sheetView topLeftCell="A11" workbookViewId="0">
      <selection activeCell="A14" sqref="A14:XFD26"/>
    </sheetView>
  </sheetViews>
  <sheetFormatPr defaultColWidth="29.140625" defaultRowHeight="21.75" x14ac:dyDescent="0.5"/>
  <cols>
    <col min="1" max="1" width="2.85546875" style="4" customWidth="1"/>
    <col min="2" max="2" width="28.85546875" style="5" customWidth="1"/>
    <col min="3" max="3" width="4" style="5" customWidth="1"/>
    <col min="4" max="4" width="1.5703125" style="5" bestFit="1" customWidth="1"/>
    <col min="5" max="5" width="4" style="4" customWidth="1"/>
    <col min="6" max="6" width="6.5703125" style="5" customWidth="1"/>
    <col min="7" max="7" width="6.28515625" style="6" customWidth="1"/>
    <col min="8" max="8" width="11.140625" style="6" customWidth="1"/>
    <col min="9" max="9" width="4.5703125" style="5" customWidth="1"/>
    <col min="10" max="10" width="32.7109375" style="5" customWidth="1"/>
    <col min="11" max="11" width="35.28515625" style="5" customWidth="1"/>
    <col min="12" max="16384" width="29.140625" style="5"/>
  </cols>
  <sheetData>
    <row r="1" spans="1:11" s="15" customFormat="1" ht="21" x14ac:dyDescent="0.5">
      <c r="A1" s="14">
        <f>Main!A3</f>
        <v>1</v>
      </c>
      <c r="B1" s="14" t="str">
        <f>Main!B3</f>
        <v>Major Shareholders  (Holder.dat)</v>
      </c>
      <c r="C1" s="14"/>
      <c r="D1" s="14"/>
      <c r="E1" s="14"/>
      <c r="G1" s="12"/>
      <c r="H1" s="12"/>
      <c r="I1" s="12"/>
    </row>
    <row r="2" spans="1:11" x14ac:dyDescent="0.5">
      <c r="B2" s="13"/>
      <c r="I2" s="6"/>
    </row>
    <row r="3" spans="1:11" s="6" customFormat="1" ht="22.5" thickBot="1" x14ac:dyDescent="0.55000000000000004">
      <c r="A3" s="24"/>
      <c r="B3" s="8" t="s">
        <v>39</v>
      </c>
      <c r="C3" s="77" t="s">
        <v>24</v>
      </c>
      <c r="D3" s="77"/>
      <c r="E3" s="77"/>
      <c r="F3" s="8" t="s">
        <v>40</v>
      </c>
      <c r="G3" s="8" t="s">
        <v>25</v>
      </c>
      <c r="H3" s="8" t="s">
        <v>26</v>
      </c>
      <c r="I3" s="8" t="s">
        <v>19</v>
      </c>
      <c r="J3" s="8" t="s">
        <v>41</v>
      </c>
      <c r="K3" s="8" t="s">
        <v>33</v>
      </c>
    </row>
    <row r="4" spans="1:11" ht="22.5" thickTop="1" x14ac:dyDescent="0.5">
      <c r="B4" s="5" t="s">
        <v>27</v>
      </c>
      <c r="C4" s="5">
        <f t="shared" ref="C4:C18" si="0">E3+1</f>
        <v>1</v>
      </c>
      <c r="D4" s="5" t="s">
        <v>18</v>
      </c>
      <c r="E4" s="4">
        <f t="shared" ref="E4:E19" si="1">C4+F4-1</f>
        <v>1</v>
      </c>
      <c r="F4" s="5">
        <v>1</v>
      </c>
      <c r="G4" s="6" t="s">
        <v>34</v>
      </c>
      <c r="J4" s="22" t="s">
        <v>28</v>
      </c>
      <c r="K4" s="22" t="s">
        <v>28</v>
      </c>
    </row>
    <row r="5" spans="1:11" x14ac:dyDescent="0.5">
      <c r="A5" s="43">
        <v>1</v>
      </c>
      <c r="B5" s="5" t="s">
        <v>29</v>
      </c>
      <c r="C5" s="21">
        <f t="shared" si="0"/>
        <v>2</v>
      </c>
      <c r="D5" s="21" t="s">
        <v>18</v>
      </c>
      <c r="E5" s="22">
        <f t="shared" si="1"/>
        <v>21</v>
      </c>
      <c r="F5" s="5">
        <v>20</v>
      </c>
      <c r="G5" s="6" t="s">
        <v>34</v>
      </c>
      <c r="J5" s="32" t="s">
        <v>37</v>
      </c>
      <c r="K5" s="11" t="s">
        <v>44</v>
      </c>
    </row>
    <row r="6" spans="1:11" x14ac:dyDescent="0.5">
      <c r="A6" s="43">
        <f>A5+1</f>
        <v>2</v>
      </c>
      <c r="B6" s="5" t="s">
        <v>30</v>
      </c>
      <c r="C6" s="21">
        <f t="shared" si="0"/>
        <v>22</v>
      </c>
      <c r="D6" s="21" t="s">
        <v>18</v>
      </c>
      <c r="E6" s="22">
        <f t="shared" si="1"/>
        <v>29</v>
      </c>
      <c r="F6" s="5">
        <v>8</v>
      </c>
      <c r="G6" s="6" t="s">
        <v>32</v>
      </c>
      <c r="H6" s="26">
        <v>8</v>
      </c>
      <c r="I6" s="6">
        <v>1</v>
      </c>
      <c r="J6" s="29" t="s">
        <v>8</v>
      </c>
      <c r="K6" s="5" t="s">
        <v>45</v>
      </c>
    </row>
    <row r="7" spans="1:11" ht="152.25" x14ac:dyDescent="0.5">
      <c r="A7" s="43">
        <f t="shared" ref="A7:A18" si="2">A6+1</f>
        <v>3</v>
      </c>
      <c r="B7" s="5" t="s">
        <v>61</v>
      </c>
      <c r="C7" s="5">
        <f t="shared" si="0"/>
        <v>30</v>
      </c>
      <c r="D7" s="5" t="s">
        <v>18</v>
      </c>
      <c r="E7" s="43">
        <f t="shared" si="1"/>
        <v>39</v>
      </c>
      <c r="F7" s="5">
        <v>10</v>
      </c>
      <c r="G7" s="6" t="s">
        <v>34</v>
      </c>
      <c r="H7" s="6" t="s">
        <v>31</v>
      </c>
      <c r="I7" s="6">
        <v>2</v>
      </c>
      <c r="J7" s="31" t="s">
        <v>60</v>
      </c>
      <c r="K7" s="43" t="s">
        <v>59</v>
      </c>
    </row>
    <row r="8" spans="1:11" ht="43.5" x14ac:dyDescent="0.5">
      <c r="A8" s="43">
        <f t="shared" si="2"/>
        <v>4</v>
      </c>
      <c r="B8" s="5" t="s">
        <v>15</v>
      </c>
      <c r="C8" s="21">
        <f t="shared" si="0"/>
        <v>40</v>
      </c>
      <c r="D8" s="21" t="s">
        <v>18</v>
      </c>
      <c r="E8" s="22">
        <f t="shared" si="1"/>
        <v>42</v>
      </c>
      <c r="F8" s="5">
        <v>3</v>
      </c>
      <c r="G8" s="6" t="s">
        <v>32</v>
      </c>
      <c r="H8" s="10">
        <v>3</v>
      </c>
      <c r="I8" s="6">
        <v>3</v>
      </c>
      <c r="J8" s="29" t="s">
        <v>11</v>
      </c>
      <c r="K8" s="5" t="s">
        <v>46</v>
      </c>
    </row>
    <row r="9" spans="1:11" ht="174" x14ac:dyDescent="0.5">
      <c r="A9" s="43">
        <f t="shared" si="2"/>
        <v>5</v>
      </c>
      <c r="B9" s="5" t="s">
        <v>22</v>
      </c>
      <c r="C9" s="21">
        <f t="shared" si="0"/>
        <v>43</v>
      </c>
      <c r="D9" s="21" t="s">
        <v>18</v>
      </c>
      <c r="E9" s="22">
        <f t="shared" si="1"/>
        <v>43</v>
      </c>
      <c r="F9" s="5">
        <v>1</v>
      </c>
      <c r="G9" s="6" t="s">
        <v>34</v>
      </c>
      <c r="J9" s="11" t="s">
        <v>54</v>
      </c>
      <c r="K9" s="11" t="s">
        <v>55</v>
      </c>
    </row>
    <row r="10" spans="1:11" x14ac:dyDescent="0.5">
      <c r="A10" s="43">
        <f t="shared" si="2"/>
        <v>6</v>
      </c>
      <c r="B10" s="5" t="s">
        <v>83</v>
      </c>
      <c r="C10" s="21">
        <f t="shared" si="0"/>
        <v>44</v>
      </c>
      <c r="D10" s="21" t="s">
        <v>18</v>
      </c>
      <c r="E10" s="22">
        <f t="shared" si="1"/>
        <v>73</v>
      </c>
      <c r="F10" s="5">
        <v>30</v>
      </c>
      <c r="G10" s="6" t="s">
        <v>34</v>
      </c>
      <c r="I10" s="6"/>
      <c r="J10" s="30" t="s">
        <v>84</v>
      </c>
      <c r="K10" s="5" t="s">
        <v>85</v>
      </c>
    </row>
    <row r="11" spans="1:11" x14ac:dyDescent="0.5">
      <c r="A11" s="43">
        <f t="shared" si="2"/>
        <v>7</v>
      </c>
      <c r="B11" s="5" t="s">
        <v>86</v>
      </c>
      <c r="C11" s="21">
        <f t="shared" si="0"/>
        <v>74</v>
      </c>
      <c r="D11" s="21" t="s">
        <v>18</v>
      </c>
      <c r="E11" s="22">
        <f t="shared" si="1"/>
        <v>113</v>
      </c>
      <c r="F11" s="5">
        <v>40</v>
      </c>
      <c r="G11" s="6" t="s">
        <v>34</v>
      </c>
      <c r="I11" s="6"/>
      <c r="J11" s="30" t="s">
        <v>87</v>
      </c>
      <c r="K11" s="5" t="s">
        <v>88</v>
      </c>
    </row>
    <row r="12" spans="1:11" x14ac:dyDescent="0.5">
      <c r="A12" s="43">
        <f t="shared" si="2"/>
        <v>8</v>
      </c>
      <c r="B12" s="5" t="s">
        <v>89</v>
      </c>
      <c r="C12" s="21">
        <f t="shared" si="0"/>
        <v>114</v>
      </c>
      <c r="D12" s="21" t="s">
        <v>18</v>
      </c>
      <c r="E12" s="22">
        <f t="shared" si="1"/>
        <v>223</v>
      </c>
      <c r="F12" s="5">
        <v>110</v>
      </c>
      <c r="G12" s="6" t="s">
        <v>34</v>
      </c>
      <c r="J12" s="30" t="s">
        <v>90</v>
      </c>
      <c r="K12" s="5" t="s">
        <v>91</v>
      </c>
    </row>
    <row r="13" spans="1:11" ht="43.5" x14ac:dyDescent="0.5">
      <c r="A13" s="43">
        <f t="shared" si="2"/>
        <v>9</v>
      </c>
      <c r="B13" s="5" t="s">
        <v>16</v>
      </c>
      <c r="C13" s="21">
        <f t="shared" si="0"/>
        <v>224</v>
      </c>
      <c r="D13" s="21" t="s">
        <v>18</v>
      </c>
      <c r="E13" s="22">
        <f t="shared" si="1"/>
        <v>238</v>
      </c>
      <c r="F13" s="5">
        <v>15</v>
      </c>
      <c r="G13" s="6" t="s">
        <v>32</v>
      </c>
      <c r="H13" s="10">
        <v>15</v>
      </c>
      <c r="I13" s="6"/>
      <c r="J13" s="30" t="s">
        <v>12</v>
      </c>
      <c r="K13" s="5" t="s">
        <v>47</v>
      </c>
    </row>
    <row r="14" spans="1:11" ht="282.75" x14ac:dyDescent="0.5">
      <c r="A14" s="43">
        <f t="shared" si="2"/>
        <v>10</v>
      </c>
      <c r="B14" s="5" t="s">
        <v>17</v>
      </c>
      <c r="C14" s="21">
        <f t="shared" si="0"/>
        <v>239</v>
      </c>
      <c r="D14" s="21" t="s">
        <v>18</v>
      </c>
      <c r="E14" s="22">
        <f t="shared" si="1"/>
        <v>244</v>
      </c>
      <c r="F14" s="5">
        <v>6</v>
      </c>
      <c r="G14" s="6" t="s">
        <v>32</v>
      </c>
      <c r="H14" s="6">
        <v>3.2</v>
      </c>
      <c r="I14" s="6"/>
      <c r="J14" s="40" t="s">
        <v>21</v>
      </c>
      <c r="K14" s="5" t="s">
        <v>48</v>
      </c>
    </row>
    <row r="15" spans="1:11" x14ac:dyDescent="0.5">
      <c r="A15" s="43">
        <f t="shared" si="2"/>
        <v>11</v>
      </c>
      <c r="B15" s="5" t="s">
        <v>23</v>
      </c>
      <c r="C15" s="21">
        <f t="shared" si="0"/>
        <v>245</v>
      </c>
      <c r="D15" s="21" t="s">
        <v>18</v>
      </c>
      <c r="E15" s="22">
        <f t="shared" si="1"/>
        <v>274</v>
      </c>
      <c r="F15" s="5">
        <v>30</v>
      </c>
      <c r="G15" s="6" t="s">
        <v>34</v>
      </c>
      <c r="I15" s="6"/>
      <c r="J15" s="40" t="s">
        <v>53</v>
      </c>
      <c r="K15" s="5" t="s">
        <v>52</v>
      </c>
    </row>
    <row r="16" spans="1:11" ht="43.5" x14ac:dyDescent="0.5">
      <c r="A16" s="43">
        <f t="shared" si="2"/>
        <v>12</v>
      </c>
      <c r="B16" s="5" t="s">
        <v>64</v>
      </c>
      <c r="C16" s="21">
        <f t="shared" si="0"/>
        <v>275</v>
      </c>
      <c r="D16" s="21" t="s">
        <v>18</v>
      </c>
      <c r="E16" s="22">
        <f t="shared" si="1"/>
        <v>304</v>
      </c>
      <c r="F16" s="5">
        <v>30</v>
      </c>
      <c r="G16" s="6" t="s">
        <v>34</v>
      </c>
      <c r="I16" s="6"/>
      <c r="J16" s="30" t="s">
        <v>65</v>
      </c>
      <c r="K16" s="5" t="s">
        <v>66</v>
      </c>
    </row>
    <row r="17" spans="1:11" ht="43.5" x14ac:dyDescent="0.5">
      <c r="A17" s="43">
        <f t="shared" si="2"/>
        <v>13</v>
      </c>
      <c r="B17" s="5" t="s">
        <v>67</v>
      </c>
      <c r="C17" s="21">
        <f t="shared" si="0"/>
        <v>305</v>
      </c>
      <c r="D17" s="21" t="s">
        <v>18</v>
      </c>
      <c r="E17" s="22">
        <f t="shared" si="1"/>
        <v>344</v>
      </c>
      <c r="F17" s="5">
        <v>40</v>
      </c>
      <c r="G17" s="6" t="s">
        <v>34</v>
      </c>
      <c r="I17" s="6"/>
      <c r="J17" s="30" t="s">
        <v>68</v>
      </c>
      <c r="K17" s="5" t="s">
        <v>69</v>
      </c>
    </row>
    <row r="18" spans="1:11" ht="43.5" x14ac:dyDescent="0.5">
      <c r="A18" s="43">
        <f t="shared" si="2"/>
        <v>14</v>
      </c>
      <c r="B18" s="5" t="s">
        <v>70</v>
      </c>
      <c r="C18" s="21">
        <f t="shared" si="0"/>
        <v>345</v>
      </c>
      <c r="D18" s="21" t="s">
        <v>18</v>
      </c>
      <c r="E18" s="22">
        <f t="shared" si="1"/>
        <v>454</v>
      </c>
      <c r="F18" s="5">
        <v>110</v>
      </c>
      <c r="G18" s="6" t="s">
        <v>34</v>
      </c>
      <c r="J18" s="30" t="s">
        <v>71</v>
      </c>
      <c r="K18" s="5" t="s">
        <v>72</v>
      </c>
    </row>
    <row r="19" spans="1:11" ht="43.5" x14ac:dyDescent="0.5">
      <c r="A19" s="43">
        <f>A18+1</f>
        <v>15</v>
      </c>
      <c r="B19" s="5" t="s">
        <v>13</v>
      </c>
      <c r="C19" s="21">
        <f>E18+1</f>
        <v>455</v>
      </c>
      <c r="D19" s="21" t="s">
        <v>18</v>
      </c>
      <c r="E19" s="22">
        <f t="shared" si="1"/>
        <v>455</v>
      </c>
      <c r="F19" s="5">
        <v>1</v>
      </c>
      <c r="G19" s="6" t="s">
        <v>34</v>
      </c>
      <c r="I19" s="6"/>
      <c r="J19" s="5" t="s">
        <v>38</v>
      </c>
      <c r="K19" s="5" t="s">
        <v>7</v>
      </c>
    </row>
    <row r="20" spans="1:11" x14ac:dyDescent="0.5">
      <c r="A20" s="43"/>
      <c r="B20" s="13"/>
      <c r="E20" s="43"/>
      <c r="F20" s="5">
        <f>SUM(F4:F19)</f>
        <v>455</v>
      </c>
      <c r="I20" s="6"/>
    </row>
    <row r="21" spans="1:11" x14ac:dyDescent="0.5">
      <c r="A21" s="78" t="s">
        <v>73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x14ac:dyDescent="0.5">
      <c r="A22" s="43"/>
      <c r="E22" s="5"/>
      <c r="G22" s="5"/>
      <c r="H22" s="5"/>
    </row>
    <row r="23" spans="1:11" x14ac:dyDescent="0.5">
      <c r="A23" s="78" t="s">
        <v>74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1:11" x14ac:dyDescent="0.5">
      <c r="A24" s="43"/>
      <c r="E24" s="43"/>
    </row>
    <row r="25" spans="1:11" x14ac:dyDescent="0.5">
      <c r="A25" s="43"/>
      <c r="E25" s="43"/>
    </row>
    <row r="26" spans="1:11" x14ac:dyDescent="0.5">
      <c r="A26" s="43"/>
      <c r="E26" s="43"/>
    </row>
    <row r="27" spans="1:11" x14ac:dyDescent="0.5">
      <c r="A27" s="43"/>
      <c r="E27" s="43"/>
    </row>
  </sheetData>
  <mergeCells count="3">
    <mergeCell ref="C3:E3"/>
    <mergeCell ref="A21:K21"/>
    <mergeCell ref="A23:K23"/>
  </mergeCells>
  <phoneticPr fontId="0" type="noConversion"/>
  <pageMargins left="0.4" right="0.25" top="0.5" bottom="0.5" header="0.5" footer="0.5"/>
  <pageSetup paperSize="9" orientation="portrait" r:id="rId1"/>
  <headerFooter alignWithMargins="0">
    <oddFooter>&amp;L&amp;"Angsana New,Regular"&amp;12&amp;F &amp;D&amp;R&amp;"Angsana New,Regular"&amp;12&amp;P/&amp;N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6"/>
  <sheetViews>
    <sheetView workbookViewId="0">
      <selection activeCell="B1" sqref="B1"/>
    </sheetView>
  </sheetViews>
  <sheetFormatPr defaultColWidth="29.140625" defaultRowHeight="21.75" x14ac:dyDescent="0.5"/>
  <cols>
    <col min="1" max="1" width="2.85546875" style="4" customWidth="1"/>
    <col min="2" max="2" width="28.85546875" style="5" customWidth="1"/>
    <col min="3" max="3" width="4" style="5" customWidth="1"/>
    <col min="4" max="4" width="1.5703125" style="5" bestFit="1" customWidth="1"/>
    <col min="5" max="5" width="4" style="4" customWidth="1"/>
    <col min="6" max="6" width="6.5703125" style="5" customWidth="1"/>
    <col min="7" max="7" width="6.28515625" style="6" customWidth="1"/>
    <col min="8" max="8" width="10.42578125" style="6" customWidth="1"/>
    <col min="9" max="9" width="4.5703125" style="5" customWidth="1"/>
    <col min="10" max="11" width="32.7109375" style="4" customWidth="1"/>
    <col min="12" max="16384" width="29.140625" style="5"/>
  </cols>
  <sheetData>
    <row r="1" spans="1:11" s="15" customFormat="1" ht="21" x14ac:dyDescent="0.5">
      <c r="A1" s="14">
        <f>Main!A4</f>
        <v>2</v>
      </c>
      <c r="B1" s="14" t="str">
        <f>Main!B4</f>
        <v>Shareholder by Nationality (HldNat.dat)</v>
      </c>
      <c r="C1" s="14"/>
      <c r="D1" s="14"/>
      <c r="E1" s="14"/>
      <c r="G1" s="12"/>
      <c r="H1" s="12"/>
      <c r="I1" s="12"/>
      <c r="J1" s="14"/>
      <c r="K1" s="14"/>
    </row>
    <row r="2" spans="1:11" x14ac:dyDescent="0.5">
      <c r="I2" s="6"/>
    </row>
    <row r="3" spans="1:11" s="6" customFormat="1" ht="22.5" thickBot="1" x14ac:dyDescent="0.55000000000000004">
      <c r="A3" s="7"/>
      <c r="B3" s="8" t="s">
        <v>39</v>
      </c>
      <c r="C3" s="77" t="s">
        <v>24</v>
      </c>
      <c r="D3" s="77"/>
      <c r="E3" s="77"/>
      <c r="F3" s="8" t="s">
        <v>40</v>
      </c>
      <c r="G3" s="8" t="s">
        <v>25</v>
      </c>
      <c r="H3" s="8" t="s">
        <v>26</v>
      </c>
      <c r="I3" s="8" t="s">
        <v>19</v>
      </c>
      <c r="J3" s="8" t="s">
        <v>41</v>
      </c>
      <c r="K3" s="8" t="s">
        <v>33</v>
      </c>
    </row>
    <row r="4" spans="1:11" ht="22.5" thickTop="1" x14ac:dyDescent="0.5">
      <c r="B4" s="5" t="s">
        <v>27</v>
      </c>
      <c r="C4" s="5">
        <f t="shared" ref="C4:C11" si="0">E3+1</f>
        <v>1</v>
      </c>
      <c r="D4" s="5" t="s">
        <v>18</v>
      </c>
      <c r="E4" s="4">
        <f t="shared" ref="E4:E11" si="1">C4+F4-1</f>
        <v>1</v>
      </c>
      <c r="F4" s="5">
        <v>1</v>
      </c>
      <c r="G4" s="6" t="s">
        <v>34</v>
      </c>
      <c r="I4" s="6"/>
      <c r="J4" s="4" t="s">
        <v>28</v>
      </c>
      <c r="K4" s="4" t="s">
        <v>28</v>
      </c>
    </row>
    <row r="5" spans="1:11" x14ac:dyDescent="0.5">
      <c r="A5" s="4">
        <v>1</v>
      </c>
      <c r="B5" s="5" t="s">
        <v>29</v>
      </c>
      <c r="C5" s="5">
        <f t="shared" si="0"/>
        <v>2</v>
      </c>
      <c r="D5" s="5" t="s">
        <v>18</v>
      </c>
      <c r="E5" s="4">
        <f t="shared" si="1"/>
        <v>21</v>
      </c>
      <c r="F5" s="5">
        <v>20</v>
      </c>
      <c r="G5" s="6" t="s">
        <v>34</v>
      </c>
      <c r="I5" s="6"/>
      <c r="J5" s="4" t="s">
        <v>37</v>
      </c>
      <c r="K5" s="4" t="s">
        <v>44</v>
      </c>
    </row>
    <row r="6" spans="1:11" x14ac:dyDescent="0.5">
      <c r="A6" s="4">
        <f t="shared" ref="A6:A11" si="2">A5+1</f>
        <v>2</v>
      </c>
      <c r="B6" s="5" t="s">
        <v>30</v>
      </c>
      <c r="C6" s="5">
        <f t="shared" si="0"/>
        <v>22</v>
      </c>
      <c r="D6" s="5" t="s">
        <v>18</v>
      </c>
      <c r="E6" s="4">
        <f t="shared" si="1"/>
        <v>29</v>
      </c>
      <c r="F6" s="5">
        <v>8</v>
      </c>
      <c r="G6" s="6" t="s">
        <v>32</v>
      </c>
      <c r="H6" s="26">
        <v>8</v>
      </c>
      <c r="I6" s="6">
        <v>1</v>
      </c>
      <c r="J6" s="29" t="s">
        <v>8</v>
      </c>
      <c r="K6" s="5" t="s">
        <v>45</v>
      </c>
    </row>
    <row r="7" spans="1:11" ht="152.25" x14ac:dyDescent="0.5">
      <c r="A7" s="42">
        <f t="shared" si="2"/>
        <v>3</v>
      </c>
      <c r="B7" s="5" t="s">
        <v>61</v>
      </c>
      <c r="C7" s="5">
        <f t="shared" si="0"/>
        <v>30</v>
      </c>
      <c r="D7" s="5" t="s">
        <v>18</v>
      </c>
      <c r="E7" s="42">
        <f t="shared" si="1"/>
        <v>39</v>
      </c>
      <c r="F7" s="5">
        <v>10</v>
      </c>
      <c r="G7" s="6" t="s">
        <v>34</v>
      </c>
      <c r="H7" s="6" t="s">
        <v>31</v>
      </c>
      <c r="I7" s="6">
        <v>2</v>
      </c>
      <c r="J7" s="31" t="s">
        <v>60</v>
      </c>
      <c r="K7" s="42" t="s">
        <v>59</v>
      </c>
    </row>
    <row r="8" spans="1:11" x14ac:dyDescent="0.5">
      <c r="A8" s="4">
        <f t="shared" si="2"/>
        <v>4</v>
      </c>
      <c r="B8" s="5" t="s">
        <v>23</v>
      </c>
      <c r="C8" s="5">
        <f t="shared" si="0"/>
        <v>40</v>
      </c>
      <c r="D8" s="5" t="s">
        <v>18</v>
      </c>
      <c r="E8" s="4">
        <f t="shared" si="1"/>
        <v>69</v>
      </c>
      <c r="F8" s="5">
        <v>30</v>
      </c>
      <c r="G8" s="6" t="s">
        <v>34</v>
      </c>
      <c r="I8" s="6"/>
      <c r="J8" s="2" t="s">
        <v>9</v>
      </c>
      <c r="K8" s="2" t="s">
        <v>50</v>
      </c>
    </row>
    <row r="9" spans="1:11" ht="43.5" x14ac:dyDescent="0.5">
      <c r="A9" s="4">
        <f t="shared" si="2"/>
        <v>5</v>
      </c>
      <c r="B9" s="5" t="s">
        <v>14</v>
      </c>
      <c r="C9" s="5">
        <f t="shared" si="0"/>
        <v>70</v>
      </c>
      <c r="D9" s="5" t="s">
        <v>18</v>
      </c>
      <c r="E9" s="4">
        <f t="shared" si="1"/>
        <v>84</v>
      </c>
      <c r="F9" s="5">
        <v>15</v>
      </c>
      <c r="G9" s="6" t="s">
        <v>32</v>
      </c>
      <c r="H9" s="10">
        <v>15</v>
      </c>
      <c r="I9" s="6"/>
      <c r="J9" s="5" t="s">
        <v>10</v>
      </c>
      <c r="K9" s="2" t="s">
        <v>51</v>
      </c>
    </row>
    <row r="10" spans="1:11" ht="43.5" x14ac:dyDescent="0.5">
      <c r="A10" s="4">
        <f t="shared" si="2"/>
        <v>6</v>
      </c>
      <c r="B10" s="5" t="s">
        <v>1</v>
      </c>
      <c r="C10" s="5">
        <f t="shared" si="0"/>
        <v>85</v>
      </c>
      <c r="D10" s="5" t="s">
        <v>18</v>
      </c>
      <c r="E10" s="4">
        <f t="shared" si="1"/>
        <v>94</v>
      </c>
      <c r="F10" s="5">
        <v>10</v>
      </c>
      <c r="G10" s="6" t="s">
        <v>32</v>
      </c>
      <c r="H10" s="10">
        <v>10</v>
      </c>
      <c r="J10" s="5" t="s">
        <v>5</v>
      </c>
      <c r="K10" s="2" t="s">
        <v>49</v>
      </c>
    </row>
    <row r="11" spans="1:11" ht="43.5" x14ac:dyDescent="0.5">
      <c r="A11" s="4">
        <f t="shared" si="2"/>
        <v>7</v>
      </c>
      <c r="B11" s="5" t="s">
        <v>13</v>
      </c>
      <c r="C11" s="5">
        <f t="shared" si="0"/>
        <v>95</v>
      </c>
      <c r="D11" s="5" t="s">
        <v>18</v>
      </c>
      <c r="E11" s="4">
        <f t="shared" si="1"/>
        <v>95</v>
      </c>
      <c r="F11" s="5">
        <v>1</v>
      </c>
      <c r="G11" s="6" t="s">
        <v>34</v>
      </c>
      <c r="I11" s="6"/>
      <c r="J11" s="5" t="s">
        <v>38</v>
      </c>
      <c r="K11" s="4" t="s">
        <v>7</v>
      </c>
    </row>
    <row r="12" spans="1:11" x14ac:dyDescent="0.5">
      <c r="F12" s="5">
        <f>SUM(F4:F11)</f>
        <v>95</v>
      </c>
      <c r="I12" s="6"/>
    </row>
    <row r="13" spans="1:11" s="9" customFormat="1" x14ac:dyDescent="0.5">
      <c r="A13" s="27" t="s">
        <v>0</v>
      </c>
      <c r="E13" s="27"/>
      <c r="G13" s="28"/>
      <c r="H13" s="28"/>
      <c r="I13" s="28"/>
      <c r="J13" s="27"/>
      <c r="K13" s="27"/>
    </row>
    <row r="14" spans="1:11" s="2" customFormat="1" x14ac:dyDescent="0.5">
      <c r="A14" s="27"/>
      <c r="B14" s="2" t="s">
        <v>6</v>
      </c>
      <c r="C14" s="5"/>
      <c r="D14" s="5"/>
      <c r="E14" s="4"/>
      <c r="G14" s="3"/>
      <c r="H14" s="3"/>
      <c r="J14" s="1"/>
      <c r="K14" s="1"/>
    </row>
    <row r="15" spans="1:11" s="2" customFormat="1" x14ac:dyDescent="0.5">
      <c r="A15" s="1"/>
      <c r="C15" s="5"/>
      <c r="D15" s="5"/>
      <c r="E15" s="4"/>
      <c r="G15" s="3"/>
      <c r="H15" s="3"/>
      <c r="J15" s="1"/>
      <c r="K15" s="1"/>
    </row>
    <row r="16" spans="1:11" x14ac:dyDescent="0.25">
      <c r="B16" s="25"/>
    </row>
  </sheetData>
  <mergeCells count="1">
    <mergeCell ref="C3:E3"/>
  </mergeCells>
  <phoneticPr fontId="0" type="noConversion"/>
  <pageMargins left="0.4" right="0.25" top="0.5" bottom="0.5" header="0.5" footer="0.5"/>
  <pageSetup paperSize="9" orientation="portrait" r:id="rId1"/>
  <headerFooter alignWithMargins="0">
    <oddFooter>&amp;L&amp;"Angsana New,Regular"&amp;12&amp;F &amp;D&amp;R&amp;"Angsana New,Regular"&amp;12&amp;P/&amp;N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K20"/>
  <sheetViews>
    <sheetView topLeftCell="A8" workbookViewId="0">
      <selection activeCell="G14" sqref="G14"/>
    </sheetView>
  </sheetViews>
  <sheetFormatPr defaultRowHeight="21.75" x14ac:dyDescent="0.5"/>
  <cols>
    <col min="1" max="1" width="3.28515625" style="23" customWidth="1"/>
    <col min="2" max="2" width="32" style="23" bestFit="1" customWidth="1"/>
    <col min="3" max="3" width="4.42578125" style="23" bestFit="1" customWidth="1"/>
    <col min="4" max="4" width="1.5703125" style="23" bestFit="1" customWidth="1"/>
    <col min="5" max="5" width="4.42578125" style="23" bestFit="1" customWidth="1"/>
    <col min="6" max="6" width="9.28515625" style="23" bestFit="1" customWidth="1"/>
    <col min="7" max="7" width="9.140625" style="23"/>
    <col min="8" max="8" width="13.28515625" style="23" customWidth="1"/>
    <col min="9" max="9" width="9.28515625" style="23" bestFit="1" customWidth="1"/>
    <col min="10" max="10" width="34" style="23" customWidth="1"/>
    <col min="11" max="11" width="38.42578125" style="43" bestFit="1" customWidth="1"/>
    <col min="12" max="16384" width="9.140625" style="23"/>
  </cols>
  <sheetData>
    <row r="1" spans="1:11" x14ac:dyDescent="0.5">
      <c r="A1" s="52">
        <f>Main!A5</f>
        <v>3</v>
      </c>
      <c r="B1" s="52" t="str">
        <f>Main!B5</f>
        <v>Free Float  Shares Holder (freeflt.dat)</v>
      </c>
      <c r="C1" s="52"/>
      <c r="D1" s="52"/>
      <c r="E1" s="52"/>
      <c r="F1" s="53"/>
      <c r="G1" s="54"/>
      <c r="H1" s="54"/>
      <c r="I1" s="54"/>
      <c r="J1" s="52"/>
      <c r="K1" s="52"/>
    </row>
    <row r="2" spans="1:11" x14ac:dyDescent="0.5">
      <c r="A2" s="46"/>
      <c r="B2" s="55"/>
      <c r="C2" s="47"/>
      <c r="D2" s="47"/>
      <c r="E2" s="46"/>
      <c r="F2" s="47"/>
      <c r="G2" s="48"/>
      <c r="H2" s="48"/>
      <c r="I2" s="48"/>
      <c r="J2" s="46"/>
      <c r="K2" s="46"/>
    </row>
    <row r="3" spans="1:11" ht="22.5" thickBot="1" x14ac:dyDescent="0.55000000000000004">
      <c r="A3" s="56"/>
      <c r="B3" s="57" t="s">
        <v>39</v>
      </c>
      <c r="C3" s="79" t="s">
        <v>24</v>
      </c>
      <c r="D3" s="79"/>
      <c r="E3" s="79"/>
      <c r="F3" s="57" t="s">
        <v>40</v>
      </c>
      <c r="G3" s="57" t="s">
        <v>25</v>
      </c>
      <c r="H3" s="57" t="s">
        <v>26</v>
      </c>
      <c r="I3" s="57" t="s">
        <v>19</v>
      </c>
      <c r="J3" s="57" t="s">
        <v>41</v>
      </c>
      <c r="K3" s="57" t="s">
        <v>33</v>
      </c>
    </row>
    <row r="4" spans="1:11" ht="22.5" thickTop="1" x14ac:dyDescent="0.5">
      <c r="A4" s="46"/>
      <c r="B4" s="47" t="s">
        <v>27</v>
      </c>
      <c r="C4" s="47">
        <f t="shared" ref="C4:C11" si="0">E3+1</f>
        <v>1</v>
      </c>
      <c r="D4" s="47" t="s">
        <v>18</v>
      </c>
      <c r="E4" s="46">
        <f t="shared" ref="E4:E11" si="1">C4+F4-1</f>
        <v>1</v>
      </c>
      <c r="F4" s="47">
        <v>1</v>
      </c>
      <c r="G4" s="48" t="s">
        <v>34</v>
      </c>
      <c r="H4" s="48"/>
      <c r="I4" s="48"/>
      <c r="J4" s="46" t="s">
        <v>75</v>
      </c>
      <c r="K4" s="46" t="s">
        <v>75</v>
      </c>
    </row>
    <row r="5" spans="1:11" x14ac:dyDescent="0.5">
      <c r="A5" s="46">
        <v>1</v>
      </c>
      <c r="B5" s="47" t="s">
        <v>29</v>
      </c>
      <c r="C5" s="47">
        <f t="shared" si="0"/>
        <v>2</v>
      </c>
      <c r="D5" s="47" t="s">
        <v>18</v>
      </c>
      <c r="E5" s="46">
        <f t="shared" si="1"/>
        <v>21</v>
      </c>
      <c r="F5" s="47">
        <v>20</v>
      </c>
      <c r="G5" s="48" t="s">
        <v>34</v>
      </c>
      <c r="H5" s="48"/>
      <c r="I5" s="48"/>
      <c r="J5" s="58" t="s">
        <v>37</v>
      </c>
      <c r="K5" s="46" t="s">
        <v>44</v>
      </c>
    </row>
    <row r="6" spans="1:11" x14ac:dyDescent="0.5">
      <c r="A6" s="46">
        <f t="shared" ref="A6:A11" si="2">A5+1</f>
        <v>2</v>
      </c>
      <c r="B6" s="47" t="s">
        <v>30</v>
      </c>
      <c r="C6" s="47">
        <f t="shared" si="0"/>
        <v>22</v>
      </c>
      <c r="D6" s="47" t="s">
        <v>18</v>
      </c>
      <c r="E6" s="46">
        <f t="shared" si="1"/>
        <v>29</v>
      </c>
      <c r="F6" s="47">
        <v>8</v>
      </c>
      <c r="G6" s="48" t="s">
        <v>32</v>
      </c>
      <c r="H6" s="59">
        <v>8</v>
      </c>
      <c r="I6" s="48">
        <v>1</v>
      </c>
      <c r="J6" s="60" t="s">
        <v>8</v>
      </c>
      <c r="K6" s="47" t="s">
        <v>45</v>
      </c>
    </row>
    <row r="7" spans="1:11" ht="130.5" x14ac:dyDescent="0.5">
      <c r="A7" s="46">
        <f t="shared" si="2"/>
        <v>3</v>
      </c>
      <c r="B7" s="47" t="s">
        <v>61</v>
      </c>
      <c r="C7" s="47">
        <f t="shared" si="0"/>
        <v>30</v>
      </c>
      <c r="D7" s="47" t="s">
        <v>18</v>
      </c>
      <c r="E7" s="46">
        <f t="shared" si="1"/>
        <v>39</v>
      </c>
      <c r="F7" s="47">
        <v>10</v>
      </c>
      <c r="G7" s="48" t="s">
        <v>34</v>
      </c>
      <c r="H7" s="48" t="s">
        <v>31</v>
      </c>
      <c r="I7" s="48">
        <v>2</v>
      </c>
      <c r="J7" s="61" t="s">
        <v>60</v>
      </c>
      <c r="K7" s="46" t="s">
        <v>59</v>
      </c>
    </row>
    <row r="8" spans="1:11" s="5" customFormat="1" x14ac:dyDescent="0.4">
      <c r="A8" s="46">
        <f t="shared" si="2"/>
        <v>4</v>
      </c>
      <c r="B8" s="62" t="s">
        <v>76</v>
      </c>
      <c r="C8" s="47">
        <f t="shared" si="0"/>
        <v>40</v>
      </c>
      <c r="D8" s="47" t="s">
        <v>18</v>
      </c>
      <c r="E8" s="46">
        <f t="shared" si="1"/>
        <v>54</v>
      </c>
      <c r="F8" s="47">
        <v>15</v>
      </c>
      <c r="G8" s="48" t="s">
        <v>32</v>
      </c>
      <c r="H8" s="63">
        <v>15</v>
      </c>
      <c r="I8" s="47"/>
      <c r="J8" s="62" t="s">
        <v>77</v>
      </c>
      <c r="K8" s="64" t="s">
        <v>94</v>
      </c>
    </row>
    <row r="9" spans="1:11" s="5" customFormat="1" ht="47.25" customHeight="1" x14ac:dyDescent="0.4">
      <c r="A9" s="46">
        <f t="shared" si="2"/>
        <v>5</v>
      </c>
      <c r="B9" s="65" t="s">
        <v>78</v>
      </c>
      <c r="C9" s="47">
        <f t="shared" si="0"/>
        <v>55</v>
      </c>
      <c r="D9" s="47" t="s">
        <v>18</v>
      </c>
      <c r="E9" s="46">
        <f>C9+F9-1</f>
        <v>60</v>
      </c>
      <c r="F9" s="47">
        <v>6</v>
      </c>
      <c r="G9" s="48" t="s">
        <v>32</v>
      </c>
      <c r="H9" s="48">
        <v>3.2</v>
      </c>
      <c r="I9" s="48"/>
      <c r="J9" s="65" t="s">
        <v>79</v>
      </c>
      <c r="K9" s="64" t="s">
        <v>95</v>
      </c>
    </row>
    <row r="10" spans="1:11" ht="65.25" x14ac:dyDescent="0.5">
      <c r="A10" s="46">
        <f t="shared" si="2"/>
        <v>6</v>
      </c>
      <c r="B10" s="47" t="s">
        <v>80</v>
      </c>
      <c r="C10" s="47">
        <f t="shared" si="0"/>
        <v>61</v>
      </c>
      <c r="D10" s="47" t="s">
        <v>18</v>
      </c>
      <c r="E10" s="46">
        <f t="shared" si="1"/>
        <v>63</v>
      </c>
      <c r="F10" s="47">
        <v>3</v>
      </c>
      <c r="G10" s="48" t="s">
        <v>34</v>
      </c>
      <c r="H10" s="63"/>
      <c r="I10" s="48">
        <v>3</v>
      </c>
      <c r="J10" s="46" t="s">
        <v>81</v>
      </c>
      <c r="K10" s="46" t="s">
        <v>82</v>
      </c>
    </row>
    <row r="11" spans="1:11" ht="24" customHeight="1" x14ac:dyDescent="0.5">
      <c r="A11" s="46">
        <f t="shared" si="2"/>
        <v>7</v>
      </c>
      <c r="B11" s="47" t="s">
        <v>13</v>
      </c>
      <c r="C11" s="47">
        <f t="shared" si="0"/>
        <v>64</v>
      </c>
      <c r="D11" s="47" t="s">
        <v>18</v>
      </c>
      <c r="E11" s="46">
        <f t="shared" si="1"/>
        <v>64</v>
      </c>
      <c r="F11" s="47">
        <v>1</v>
      </c>
      <c r="G11" s="48" t="s">
        <v>34</v>
      </c>
      <c r="H11" s="48"/>
      <c r="I11" s="48"/>
      <c r="J11" s="46" t="s">
        <v>7</v>
      </c>
      <c r="K11" s="46" t="s">
        <v>7</v>
      </c>
    </row>
    <row r="12" spans="1:11" x14ac:dyDescent="0.5">
      <c r="A12" s="46"/>
      <c r="B12" s="55"/>
      <c r="C12" s="47"/>
      <c r="D12" s="47"/>
      <c r="E12" s="46"/>
      <c r="F12" s="47">
        <f>SUM(F4:F11)</f>
        <v>64</v>
      </c>
      <c r="G12" s="48"/>
      <c r="H12" s="48"/>
      <c r="I12" s="48"/>
      <c r="J12" s="46"/>
      <c r="K12" s="46"/>
    </row>
    <row r="13" spans="1:11" x14ac:dyDescent="0.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0"/>
    </row>
    <row r="14" spans="1:11" x14ac:dyDescent="0.5">
      <c r="K14" s="1"/>
    </row>
    <row r="15" spans="1:11" x14ac:dyDescent="0.5">
      <c r="K15" s="1"/>
    </row>
    <row r="16" spans="1:11" x14ac:dyDescent="0.5">
      <c r="K16" s="1"/>
    </row>
    <row r="17" spans="11:11" x14ac:dyDescent="0.5">
      <c r="K17" s="1"/>
    </row>
    <row r="18" spans="11:11" x14ac:dyDescent="0.5">
      <c r="K18" s="1"/>
    </row>
    <row r="19" spans="11:11" x14ac:dyDescent="0.5">
      <c r="K19" s="1"/>
    </row>
    <row r="20" spans="11:11" x14ac:dyDescent="0.5">
      <c r="K20" s="1"/>
    </row>
  </sheetData>
  <mergeCells count="1">
    <mergeCell ref="C3:E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version-history</vt:lpstr>
      <vt:lpstr>Main</vt:lpstr>
      <vt:lpstr>holder</vt:lpstr>
      <vt:lpstr>hldnat</vt:lpstr>
      <vt:lpstr>freeflt</vt:lpstr>
    </vt:vector>
  </TitlesOfParts>
  <Company>set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</dc:creator>
  <cp:lastModifiedBy>RUNGRUADEE LUANGNARODOM</cp:lastModifiedBy>
  <cp:lastPrinted>2014-07-15T11:08:27Z</cp:lastPrinted>
  <dcterms:created xsi:type="dcterms:W3CDTF">2001-01-15T04:37:54Z</dcterms:created>
  <dcterms:modified xsi:type="dcterms:W3CDTF">2019-12-18T08:15:08Z</dcterms:modified>
</cp:coreProperties>
</file>